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8649" lockStructure="1"/>
  <bookViews>
    <workbookView xWindow="240" yWindow="60" windowWidth="14940" windowHeight="7875"/>
  </bookViews>
  <sheets>
    <sheet name="法適用_水道事業" sheetId="4" r:id="rId1"/>
    <sheet name="データ" sheetId="5" state="hidden" r:id="rId2"/>
  </sheets>
  <calcPr calcId="162913"/>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Y8" i="4"/>
  <c r="AQ8" i="4"/>
  <c r="Z8" i="4"/>
  <c r="R8" i="4"/>
  <c r="J8" i="4"/>
  <c r="B6" i="4"/>
  <c r="C10" i="5" l="1"/>
  <c r="D10" i="5"/>
  <c r="E10" i="5"/>
  <c r="B10" i="5"/>
</calcChain>
</file>

<file path=xl/sharedStrings.xml><?xml version="1.0" encoding="utf-8"?>
<sst xmlns="http://schemas.openxmlformats.org/spreadsheetml/2006/main" count="217" uniqueCount="106">
  <si>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</si>
  <si>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</si>
  <si>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</si>
  <si>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</si>
  <si>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</si>
  <si>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</si>
  <si>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</si>
  <si>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</si>
  <si>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</si>
  <si>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</si>
  <si>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</si>
  <si>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</si>
  <si>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</si>
  <si>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</si>
  <si>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</si>
  <si>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</si>
  <si>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</si>
  <si>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</si>
  <si>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</si>
  <si>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</si>
  <si>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</si>
  <si>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</si>
  <si>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</si>
  <si>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</si>
  <si>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</si>
  <si>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</si>
  <si>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</si>
  <si>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</si>
  <si>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</si>
  <si>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</si>
  <si>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</si>
  <si>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</si>
  <si>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</si>
  <si>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</si>
  <si>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</si>
  <si>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</si>
  <si>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</si>
  <si>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</si>
  <si>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</si>
  <si>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</si>
  <si>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</si>
  <si>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</si>
  <si>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</si>
  <si>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</si>
  <si>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</si>
  <si>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</si>
  <si>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</si>
  <si>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</si>
  <si>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</si>
  <si>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</si>
  <si>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</si>
  <si>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</si>
  <si>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</si>
  <si>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</si>
  <si>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</si>
  <si>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</si>
  <si>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</si>
  <si>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</si>
  <si>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</si>
  <si>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</si>
  <si>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</si>
  <si>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</si>
  <si>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</si>
  <si>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</si>
  <si>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</si>
  <si>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</si>
  <si>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</si>
  <si>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</si>
  <si>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</si>
  <si>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</si>
  <si>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</si>
  <si>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</si>
  <si>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</si>
  <si>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</si>
  <si>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</si>
  <si>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</si>
  <si>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</si>
  <si>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</si>
  <si>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</si>
  <si>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</si>
  <si>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</si>
  <si>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</si>
  <si>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</si>
  <si>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</si>
  <si>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</si>
  <si>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</si>
  <si>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</si>
  <si>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</si>
  <si>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</si>
  <si>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</si>
  <si>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</si>
  <si>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</si>
  <si>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</si>
  <si>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</si>
  <si>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</si>
  <si>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</si>
  <si>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</si>
  <si>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</si>
  <si>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</si>
  <si>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</si>
  <si>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</si>
  <si>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</si>
  <si>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</si>
  <si>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①「経常収支比率」は、類似団体平均値を下回っているものの、100％以上で推移し黒字を確保している。
②「累積欠損金比率」は、累積欠損金がないため、0％となっている。
③「流動比率」は、類似団体平均値を下回っているものの100％は上回っているため、短期債務に対する支払能力は良好である。
④「企業債残高対給水収益比率」は、更新投資財源が企業債に依存しているため、全国平均値、類似団体平均値を大幅に上回り、高い水準にある。
⑤「料金回収率」は、類似団体平均値を下回っているものの100％は上回っており、給水に係る費用を給水収益で賄えている。
⑥「給水原価」は、老朽小規模施設が多く、維持管理費用が高額となっていることから、全国平均値、類似団体平均値を上回り、高い水準</t>
    </r>
    <r>
      <rPr>
        <sz val="11"/>
        <rFont val="ＭＳ ゴシック"/>
        <family val="3"/>
        <charset val="128"/>
      </rPr>
      <t>に</t>
    </r>
    <r>
      <rPr>
        <sz val="11"/>
        <color theme="1"/>
        <rFont val="ＭＳ ゴシック"/>
        <family val="3"/>
        <charset val="128"/>
      </rPr>
      <t>ある。
⑦「施設利用率」は、人口減少等により使用水量が減少傾向にあるため、数値は低い水準を推移している。
⑧「有収率」は、漏水修理工事を実施しているものの、有収率が改善されないため数値は低い水準を推移しており、類似団体平均値からも大幅に下回っている。
○現状では経営に必要な経費は給水収益で賄えているものの、財政状況は必ずしも良好な状態であるとはいえない。一方で、老朽施設の更新投資は避けられないことから、更なる費用削減や料金改定を視野に入れた経営改善を図る必要がある。</t>
    </r>
    <rPh sb="2" eb="4">
      <t>ケイジョウ</t>
    </rPh>
    <rPh sb="4" eb="6">
      <t>シュウシ</t>
    </rPh>
    <rPh sb="6" eb="8">
      <t>ヒリツ</t>
    </rPh>
    <rPh sb="52" eb="54">
      <t>ルイセキ</t>
    </rPh>
    <rPh sb="54" eb="56">
      <t>ケッソン</t>
    </rPh>
    <rPh sb="56" eb="57">
      <t>キン</t>
    </rPh>
    <rPh sb="57" eb="59">
      <t>ヒリツ</t>
    </rPh>
    <rPh sb="62" eb="64">
      <t>ルイセキ</t>
    </rPh>
    <rPh sb="64" eb="67">
      <t>ケッソンキン</t>
    </rPh>
    <rPh sb="194" eb="196">
      <t>オオハバ</t>
    </rPh>
    <rPh sb="249" eb="251">
      <t>キュウスイ</t>
    </rPh>
    <rPh sb="252" eb="253">
      <t>カカ</t>
    </rPh>
    <rPh sb="254" eb="256">
      <t>ヒヨウ</t>
    </rPh>
    <rPh sb="257" eb="259">
      <t>キュウスイ</t>
    </rPh>
    <rPh sb="259" eb="261">
      <t>シュウエキ</t>
    </rPh>
    <rPh sb="262" eb="263">
      <t>マカナ</t>
    </rPh>
    <rPh sb="271" eb="273">
      <t>キュウスイ</t>
    </rPh>
    <rPh sb="273" eb="275">
      <t>ゲンカ</t>
    </rPh>
    <rPh sb="309" eb="311">
      <t>ゼンコク</t>
    </rPh>
    <rPh sb="311" eb="313">
      <t>ヘイキン</t>
    </rPh>
    <rPh sb="313" eb="314">
      <t>チ</t>
    </rPh>
    <rPh sb="315" eb="317">
      <t>ルイジ</t>
    </rPh>
    <rPh sb="317" eb="319">
      <t>ダンタイ</t>
    </rPh>
    <rPh sb="319" eb="321">
      <t>ヘイキン</t>
    </rPh>
    <rPh sb="321" eb="322">
      <t>チ</t>
    </rPh>
    <rPh sb="327" eb="328">
      <t>タカ</t>
    </rPh>
    <rPh sb="329" eb="331">
      <t>スイジュン</t>
    </rPh>
    <rPh sb="338" eb="340">
      <t>シセツ</t>
    </rPh>
    <rPh sb="340" eb="343">
      <t>リヨウリツ</t>
    </rPh>
    <rPh sb="387" eb="389">
      <t>ユウシュウ</t>
    </rPh>
    <rPh sb="389" eb="390">
      <t>リツ</t>
    </rPh>
    <rPh sb="463" eb="465">
      <t>ケイエイ</t>
    </rPh>
    <rPh sb="466" eb="468">
      <t>ヒツヨウ</t>
    </rPh>
    <rPh sb="469" eb="471">
      <t>ケイヒ</t>
    </rPh>
    <rPh sb="472" eb="474">
      <t>キュウスイ</t>
    </rPh>
    <rPh sb="474" eb="476">
      <t>シュウエキ</t>
    </rPh>
    <rPh sb="477" eb="478">
      <t>マカナ</t>
    </rPh>
    <rPh sb="486" eb="488">
      <t>ザイセイ</t>
    </rPh>
    <rPh sb="488" eb="490">
      <t>ジョウキョウ</t>
    </rPh>
    <rPh sb="491" eb="492">
      <t>カナラ</t>
    </rPh>
    <rPh sb="495" eb="497">
      <t>リョウコウ</t>
    </rPh>
    <rPh sb="498" eb="500">
      <t>ジョウタイ</t>
    </rPh>
    <rPh sb="510" eb="512">
      <t>イッポウ</t>
    </rPh>
    <phoneticPr fontId="22"/>
  </si>
  <si>
    <t>①「有形固定資産減価償却率」は、上昇傾向にあり、資産の老朽化は進んでいると考える。
②「管路経年化率」は、近年は法定耐用年数を超えた管路が減少しているため、数値は下降傾向にある。
③「管路更新率」は、類似団体と同様、数値が１％前後で推移しているため、管路の更新が進んでいない状況である。
○財政状況を考慮しながら、効率的、計画的な施設及び管路の更新が必要である。</t>
    <rPh sb="2" eb="4">
      <t>ユウケイ</t>
    </rPh>
    <rPh sb="4" eb="6">
      <t>コテイ</t>
    </rPh>
    <rPh sb="6" eb="8">
      <t>シサン</t>
    </rPh>
    <rPh sb="8" eb="10">
      <t>ゲンカ</t>
    </rPh>
    <rPh sb="10" eb="12">
      <t>ショウキャク</t>
    </rPh>
    <rPh sb="12" eb="13">
      <t>リツ</t>
    </rPh>
    <rPh sb="16" eb="18">
      <t>ジョウショウ</t>
    </rPh>
    <rPh sb="18" eb="20">
      <t>ケイコウ</t>
    </rPh>
    <rPh sb="24" eb="26">
      <t>シサン</t>
    </rPh>
    <rPh sb="27" eb="30">
      <t>ロウキュウカ</t>
    </rPh>
    <rPh sb="31" eb="32">
      <t>スス</t>
    </rPh>
    <rPh sb="37" eb="38">
      <t>カンガ</t>
    </rPh>
    <rPh sb="44" eb="46">
      <t>カンロ</t>
    </rPh>
    <rPh sb="46" eb="49">
      <t>ケイネンカ</t>
    </rPh>
    <rPh sb="49" eb="50">
      <t>リツ</t>
    </rPh>
    <rPh sb="92" eb="94">
      <t>カンロ</t>
    </rPh>
    <rPh sb="94" eb="96">
      <t>コウシン</t>
    </rPh>
    <rPh sb="96" eb="97">
      <t>リツ</t>
    </rPh>
    <rPh sb="175" eb="177">
      <t>ヒツヨウ</t>
    </rPh>
    <phoneticPr fontId="22"/>
  </si>
  <si>
    <t>　人口減少等により給水収益が減少傾向にあることから、中長期的な視点での財政計画により財源を確保しつつ、適正な規模での効果的な管路、施設の整備や耐震化、漏水防止につながる更新事業を行うとともに、効率的な事業運営について取り組みを進めることが必要である。</t>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</si>
</sst>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b/>
      <sz val="18"/>
      <color theme="3"/>
      <name val="ＭＳ Ｐゴシック"/>
      <family val="2"/>
      <charset val="128"/>
      <scheme val="major"/>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1"/>
          <c:y val="0.1580694566902853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1.18</c:v>
                </c:pt>
                <c:pt idx="1">
                  <c:v>1.69</c:v>
                </c:pt>
                <c:pt idx="2">
                  <c:v>1.26</c:v>
                </c:pt>
                <c:pt idx="3">
                  <c:v>0.82</c:v>
                </c:pt>
                <c:pt idx="4">
                  <c:v>0.7</c:v>
                </c:pt>
              </c:numCache>
            </c:numRef>
          </c:val>
          <c:extLst>
            <c:ext xmlns:c16="http://schemas.microsoft.com/office/drawing/2014/chart" uri="{C3380CC4-5D6E-409C-BE32-E72D297353CC}">
              <c16:uniqueId val="{00000000-CA8F-4119-A076-885B91E81198}"/>
            </c:ext>
          </c:extLst>
        </c:ser>
        <c:dLbls>
          <c:showLegendKey val="0"/>
          <c:showVal val="0"/>
          <c:showCatName val="0"/>
          <c:showSerName val="0"/>
          <c:showPercent val="0"/>
          <c:showBubbleSize val="0"/>
        </c:dLbls>
        <c:gapWidth val="150"/>
        <c:axId val="108565248"/>
        <c:axId val="10856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0.78</c:v>
                </c:pt>
                <c:pt idx="2">
                  <c:v>0.83</c:v>
                </c:pt>
                <c:pt idx="3">
                  <c:v>0.72</c:v>
                </c:pt>
                <c:pt idx="4">
                  <c:v>0.71</c:v>
                </c:pt>
              </c:numCache>
            </c:numRef>
          </c:val>
          <c:smooth val="0"/>
          <c:extLst>
            <c:ext xmlns:c16="http://schemas.microsoft.com/office/drawing/2014/chart" uri="{C3380CC4-5D6E-409C-BE32-E72D297353CC}">
              <c16:uniqueId val="{00000001-CA8F-4119-A076-885B91E81198}"/>
            </c:ext>
          </c:extLst>
        </c:ser>
        <c:dLbls>
          <c:showLegendKey val="0"/>
          <c:showVal val="0"/>
          <c:showCatName val="0"/>
          <c:showSerName val="0"/>
          <c:showPercent val="0"/>
          <c:showBubbleSize val="0"/>
        </c:dLbls>
        <c:marker val="1"/>
        <c:smooth val="0"/>
        <c:axId val="108565248"/>
        <c:axId val="108566784"/>
      </c:lineChart>
      <c:dateAx>
        <c:axId val="108565248"/>
        <c:scaling>
          <c:orientation val="minMax"/>
        </c:scaling>
        <c:delete val="1"/>
        <c:axPos val="b"/>
        <c:numFmt formatCode="ge" sourceLinked="1"/>
        <c:majorTickMark val="none"/>
        <c:minorTickMark val="none"/>
        <c:tickLblPos val="none"/>
        <c:crossAx val="108566784"/>
        <c:crosses val="autoZero"/>
        <c:auto val="1"/>
        <c:lblOffset val="100"/>
        <c:baseTimeUnit val="years"/>
      </c:dateAx>
      <c:valAx>
        <c:axId val="108566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6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99" l="0.70000000000000062" r="0.70000000000000062" t="0.7500000000000129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57.17</c:v>
                </c:pt>
                <c:pt idx="1">
                  <c:v>57.29</c:v>
                </c:pt>
                <c:pt idx="2">
                  <c:v>56.31</c:v>
                </c:pt>
                <c:pt idx="3">
                  <c:v>56.2</c:v>
                </c:pt>
                <c:pt idx="4">
                  <c:v>56.24</c:v>
                </c:pt>
              </c:numCache>
            </c:numRef>
          </c:val>
          <c:extLst>
            <c:ext xmlns:c16="http://schemas.microsoft.com/office/drawing/2014/chart" uri="{C3380CC4-5D6E-409C-BE32-E72D297353CC}">
              <c16:uniqueId val="{00000000-4498-4B57-B916-17DC8996A6BB}"/>
            </c:ext>
          </c:extLst>
        </c:ser>
        <c:dLbls>
          <c:showLegendKey val="0"/>
          <c:showVal val="0"/>
          <c:showCatName val="0"/>
          <c:showSerName val="0"/>
          <c:showPercent val="0"/>
          <c:showBubbleSize val="0"/>
        </c:dLbls>
        <c:gapWidth val="150"/>
        <c:axId val="110159744"/>
        <c:axId val="1101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60.04</c:v>
                </c:pt>
                <c:pt idx="1">
                  <c:v>59.88</c:v>
                </c:pt>
                <c:pt idx="2">
                  <c:v>59.68</c:v>
                </c:pt>
                <c:pt idx="3">
                  <c:v>59.17</c:v>
                </c:pt>
                <c:pt idx="4">
                  <c:v>59.34</c:v>
                </c:pt>
              </c:numCache>
            </c:numRef>
          </c:val>
          <c:smooth val="0"/>
          <c:extLst>
            <c:ext xmlns:c16="http://schemas.microsoft.com/office/drawing/2014/chart" uri="{C3380CC4-5D6E-409C-BE32-E72D297353CC}">
              <c16:uniqueId val="{00000001-4498-4B57-B916-17DC8996A6BB}"/>
            </c:ext>
          </c:extLst>
        </c:ser>
        <c:dLbls>
          <c:showLegendKey val="0"/>
          <c:showVal val="0"/>
          <c:showCatName val="0"/>
          <c:showSerName val="0"/>
          <c:showPercent val="0"/>
          <c:showBubbleSize val="0"/>
        </c:dLbls>
        <c:marker val="1"/>
        <c:smooth val="0"/>
        <c:axId val="110159744"/>
        <c:axId val="110161280"/>
      </c:lineChart>
      <c:dateAx>
        <c:axId val="110159744"/>
        <c:scaling>
          <c:orientation val="minMax"/>
        </c:scaling>
        <c:delete val="1"/>
        <c:axPos val="b"/>
        <c:numFmt formatCode="ge" sourceLinked="1"/>
        <c:majorTickMark val="none"/>
        <c:minorTickMark val="none"/>
        <c:tickLblPos val="none"/>
        <c:crossAx val="110161280"/>
        <c:crosses val="autoZero"/>
        <c:auto val="1"/>
        <c:lblOffset val="100"/>
        <c:baseTimeUnit val="years"/>
      </c:dateAx>
      <c:valAx>
        <c:axId val="1101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5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83.06</c:v>
                </c:pt>
                <c:pt idx="1">
                  <c:v>82.87</c:v>
                </c:pt>
                <c:pt idx="2">
                  <c:v>81.489999999999995</c:v>
                </c:pt>
                <c:pt idx="3">
                  <c:v>80.5</c:v>
                </c:pt>
                <c:pt idx="4">
                  <c:v>79.94</c:v>
                </c:pt>
              </c:numCache>
            </c:numRef>
          </c:val>
          <c:extLst>
            <c:ext xmlns:c16="http://schemas.microsoft.com/office/drawing/2014/chart" uri="{C3380CC4-5D6E-409C-BE32-E72D297353CC}">
              <c16:uniqueId val="{00000000-667A-4AC3-80D7-0AD6A1E4C02B}"/>
            </c:ext>
          </c:extLst>
        </c:ser>
        <c:dLbls>
          <c:showLegendKey val="0"/>
          <c:showVal val="0"/>
          <c:showCatName val="0"/>
          <c:showSerName val="0"/>
          <c:showPercent val="0"/>
          <c:showBubbleSize val="0"/>
        </c:dLbls>
        <c:gapWidth val="150"/>
        <c:axId val="110208896"/>
        <c:axId val="11021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87.33</c:v>
                </c:pt>
                <c:pt idx="1">
                  <c:v>87.65</c:v>
                </c:pt>
                <c:pt idx="2">
                  <c:v>87.63</c:v>
                </c:pt>
                <c:pt idx="3">
                  <c:v>87.6</c:v>
                </c:pt>
                <c:pt idx="4">
                  <c:v>87.74</c:v>
                </c:pt>
              </c:numCache>
            </c:numRef>
          </c:val>
          <c:smooth val="0"/>
          <c:extLst>
            <c:ext xmlns:c16="http://schemas.microsoft.com/office/drawing/2014/chart" uri="{C3380CC4-5D6E-409C-BE32-E72D297353CC}">
              <c16:uniqueId val="{00000001-667A-4AC3-80D7-0AD6A1E4C02B}"/>
            </c:ext>
          </c:extLst>
        </c:ser>
        <c:dLbls>
          <c:showLegendKey val="0"/>
          <c:showVal val="0"/>
          <c:showCatName val="0"/>
          <c:showSerName val="0"/>
          <c:showPercent val="0"/>
          <c:showBubbleSize val="0"/>
        </c:dLbls>
        <c:marker val="1"/>
        <c:smooth val="0"/>
        <c:axId val="110208896"/>
        <c:axId val="110210432"/>
      </c:lineChart>
      <c:dateAx>
        <c:axId val="110208896"/>
        <c:scaling>
          <c:orientation val="minMax"/>
        </c:scaling>
        <c:delete val="1"/>
        <c:axPos val="b"/>
        <c:numFmt formatCode="ge" sourceLinked="1"/>
        <c:majorTickMark val="none"/>
        <c:minorTickMark val="none"/>
        <c:tickLblPos val="none"/>
        <c:crossAx val="110210432"/>
        <c:crosses val="autoZero"/>
        <c:auto val="1"/>
        <c:lblOffset val="100"/>
        <c:baseTimeUnit val="years"/>
      </c:dateAx>
      <c:valAx>
        <c:axId val="11021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0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105.27</c:v>
                </c:pt>
                <c:pt idx="1">
                  <c:v>107.43</c:v>
                </c:pt>
                <c:pt idx="2">
                  <c:v>104.89</c:v>
                </c:pt>
                <c:pt idx="3">
                  <c:v>107.59</c:v>
                </c:pt>
                <c:pt idx="4">
                  <c:v>107.87</c:v>
                </c:pt>
              </c:numCache>
            </c:numRef>
          </c:val>
          <c:extLst>
            <c:ext xmlns:c16="http://schemas.microsoft.com/office/drawing/2014/chart" uri="{C3380CC4-5D6E-409C-BE32-E72D297353CC}">
              <c16:uniqueId val="{00000000-0790-4EA5-B0D9-C5CF86D0CA9A}"/>
            </c:ext>
          </c:extLst>
        </c:ser>
        <c:dLbls>
          <c:showLegendKey val="0"/>
          <c:showVal val="0"/>
          <c:showCatName val="0"/>
          <c:showSerName val="0"/>
          <c:showPercent val="0"/>
          <c:showBubbleSize val="0"/>
        </c:dLbls>
        <c:gapWidth val="150"/>
        <c:axId val="104039168"/>
        <c:axId val="10404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107.68</c:v>
                </c:pt>
                <c:pt idx="1">
                  <c:v>108.24</c:v>
                </c:pt>
                <c:pt idx="2">
                  <c:v>107.8</c:v>
                </c:pt>
                <c:pt idx="3">
                  <c:v>111.96</c:v>
                </c:pt>
                <c:pt idx="4">
                  <c:v>112.69</c:v>
                </c:pt>
              </c:numCache>
            </c:numRef>
          </c:val>
          <c:smooth val="0"/>
          <c:extLst>
            <c:ext xmlns:c16="http://schemas.microsoft.com/office/drawing/2014/chart" uri="{C3380CC4-5D6E-409C-BE32-E72D297353CC}">
              <c16:uniqueId val="{00000001-0790-4EA5-B0D9-C5CF86D0CA9A}"/>
            </c:ext>
          </c:extLst>
        </c:ser>
        <c:dLbls>
          <c:showLegendKey val="0"/>
          <c:showVal val="0"/>
          <c:showCatName val="0"/>
          <c:showSerName val="0"/>
          <c:showPercent val="0"/>
          <c:showBubbleSize val="0"/>
        </c:dLbls>
        <c:marker val="1"/>
        <c:smooth val="0"/>
        <c:axId val="104039168"/>
        <c:axId val="104040704"/>
      </c:lineChart>
      <c:dateAx>
        <c:axId val="104039168"/>
        <c:scaling>
          <c:orientation val="minMax"/>
        </c:scaling>
        <c:delete val="1"/>
        <c:axPos val="b"/>
        <c:numFmt formatCode="ge" sourceLinked="1"/>
        <c:majorTickMark val="none"/>
        <c:minorTickMark val="none"/>
        <c:tickLblPos val="none"/>
        <c:crossAx val="104040704"/>
        <c:crosses val="autoZero"/>
        <c:auto val="1"/>
        <c:lblOffset val="100"/>
        <c:baseTimeUnit val="years"/>
      </c:dateAx>
      <c:valAx>
        <c:axId val="1040407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03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34.68</c:v>
                </c:pt>
                <c:pt idx="1">
                  <c:v>35.69</c:v>
                </c:pt>
                <c:pt idx="2">
                  <c:v>36.97</c:v>
                </c:pt>
                <c:pt idx="3">
                  <c:v>47.57</c:v>
                </c:pt>
                <c:pt idx="4">
                  <c:v>48.63</c:v>
                </c:pt>
              </c:numCache>
            </c:numRef>
          </c:val>
          <c:extLst>
            <c:ext xmlns:c16="http://schemas.microsoft.com/office/drawing/2014/chart" uri="{C3380CC4-5D6E-409C-BE32-E72D297353CC}">
              <c16:uniqueId val="{00000000-DAED-4032-8E75-FF3B183480E8}"/>
            </c:ext>
          </c:extLst>
        </c:ser>
        <c:dLbls>
          <c:showLegendKey val="0"/>
          <c:showVal val="0"/>
          <c:showCatName val="0"/>
          <c:showSerName val="0"/>
          <c:showPercent val="0"/>
          <c:showBubbleSize val="0"/>
        </c:dLbls>
        <c:gapWidth val="150"/>
        <c:axId val="108729088"/>
        <c:axId val="10873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37.71</c:v>
                </c:pt>
                <c:pt idx="1">
                  <c:v>38.69</c:v>
                </c:pt>
                <c:pt idx="2">
                  <c:v>39.65</c:v>
                </c:pt>
                <c:pt idx="3">
                  <c:v>45.25</c:v>
                </c:pt>
                <c:pt idx="4">
                  <c:v>46.27</c:v>
                </c:pt>
              </c:numCache>
            </c:numRef>
          </c:val>
          <c:smooth val="0"/>
          <c:extLst>
            <c:ext xmlns:c16="http://schemas.microsoft.com/office/drawing/2014/chart" uri="{C3380CC4-5D6E-409C-BE32-E72D297353CC}">
              <c16:uniqueId val="{00000001-DAED-4032-8E75-FF3B183480E8}"/>
            </c:ext>
          </c:extLst>
        </c:ser>
        <c:dLbls>
          <c:showLegendKey val="0"/>
          <c:showVal val="0"/>
          <c:showCatName val="0"/>
          <c:showSerName val="0"/>
          <c:showPercent val="0"/>
          <c:showBubbleSize val="0"/>
        </c:dLbls>
        <c:marker val="1"/>
        <c:smooth val="0"/>
        <c:axId val="108729088"/>
        <c:axId val="108730624"/>
      </c:lineChart>
      <c:dateAx>
        <c:axId val="108729088"/>
        <c:scaling>
          <c:orientation val="minMax"/>
        </c:scaling>
        <c:delete val="1"/>
        <c:axPos val="b"/>
        <c:numFmt formatCode="ge" sourceLinked="1"/>
        <c:majorTickMark val="none"/>
        <c:minorTickMark val="none"/>
        <c:tickLblPos val="none"/>
        <c:crossAx val="108730624"/>
        <c:crosses val="autoZero"/>
        <c:auto val="1"/>
        <c:lblOffset val="100"/>
        <c:baseTimeUnit val="years"/>
      </c:dateAx>
      <c:valAx>
        <c:axId val="10873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2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7.85</c:v>
                </c:pt>
                <c:pt idx="1">
                  <c:v>8.75</c:v>
                </c:pt>
                <c:pt idx="2">
                  <c:v>10.57</c:v>
                </c:pt>
                <c:pt idx="3">
                  <c:v>9.9</c:v>
                </c:pt>
                <c:pt idx="4">
                  <c:v>9.59</c:v>
                </c:pt>
              </c:numCache>
            </c:numRef>
          </c:val>
          <c:extLst>
            <c:ext xmlns:c16="http://schemas.microsoft.com/office/drawing/2014/chart" uri="{C3380CC4-5D6E-409C-BE32-E72D297353CC}">
              <c16:uniqueId val="{00000000-AFF2-4997-A2AA-953B7205D6FF}"/>
            </c:ext>
          </c:extLst>
        </c:ser>
        <c:dLbls>
          <c:showLegendKey val="0"/>
          <c:showVal val="0"/>
          <c:showCatName val="0"/>
          <c:showSerName val="0"/>
          <c:showPercent val="0"/>
          <c:showBubbleSize val="0"/>
        </c:dLbls>
        <c:gapWidth val="150"/>
        <c:axId val="108778240"/>
        <c:axId val="10877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7.67</c:v>
                </c:pt>
                <c:pt idx="1">
                  <c:v>8.4</c:v>
                </c:pt>
                <c:pt idx="2">
                  <c:v>9.7100000000000009</c:v>
                </c:pt>
                <c:pt idx="3">
                  <c:v>10.71</c:v>
                </c:pt>
                <c:pt idx="4">
                  <c:v>10.93</c:v>
                </c:pt>
              </c:numCache>
            </c:numRef>
          </c:val>
          <c:smooth val="0"/>
          <c:extLst>
            <c:ext xmlns:c16="http://schemas.microsoft.com/office/drawing/2014/chart" uri="{C3380CC4-5D6E-409C-BE32-E72D297353CC}">
              <c16:uniqueId val="{00000001-AFF2-4997-A2AA-953B7205D6FF}"/>
            </c:ext>
          </c:extLst>
        </c:ser>
        <c:dLbls>
          <c:showLegendKey val="0"/>
          <c:showVal val="0"/>
          <c:showCatName val="0"/>
          <c:showSerName val="0"/>
          <c:showPercent val="0"/>
          <c:showBubbleSize val="0"/>
        </c:dLbls>
        <c:marker val="1"/>
        <c:smooth val="0"/>
        <c:axId val="108778240"/>
        <c:axId val="108779776"/>
      </c:lineChart>
      <c:dateAx>
        <c:axId val="108778240"/>
        <c:scaling>
          <c:orientation val="minMax"/>
        </c:scaling>
        <c:delete val="1"/>
        <c:axPos val="b"/>
        <c:numFmt formatCode="ge" sourceLinked="1"/>
        <c:majorTickMark val="none"/>
        <c:minorTickMark val="none"/>
        <c:tickLblPos val="none"/>
        <c:crossAx val="108779776"/>
        <c:crosses val="autoZero"/>
        <c:auto val="1"/>
        <c:lblOffset val="100"/>
        <c:baseTimeUnit val="years"/>
      </c:dateAx>
      <c:valAx>
        <c:axId val="10877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7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A5B-402E-BC95-C4C18947686D}"/>
            </c:ext>
          </c:extLst>
        </c:ser>
        <c:dLbls>
          <c:showLegendKey val="0"/>
          <c:showVal val="0"/>
          <c:showCatName val="0"/>
          <c:showSerName val="0"/>
          <c:showPercent val="0"/>
          <c:showBubbleSize val="0"/>
        </c:dLbls>
        <c:gapWidth val="150"/>
        <c:axId val="108861696"/>
        <c:axId val="10887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4.67</c:v>
                </c:pt>
                <c:pt idx="1">
                  <c:v>4.46</c:v>
                </c:pt>
                <c:pt idx="2">
                  <c:v>4.3899999999999997</c:v>
                </c:pt>
                <c:pt idx="3">
                  <c:v>0.41</c:v>
                </c:pt>
                <c:pt idx="4">
                  <c:v>0.54</c:v>
                </c:pt>
              </c:numCache>
            </c:numRef>
          </c:val>
          <c:smooth val="0"/>
          <c:extLst>
            <c:ext xmlns:c16="http://schemas.microsoft.com/office/drawing/2014/chart" uri="{C3380CC4-5D6E-409C-BE32-E72D297353CC}">
              <c16:uniqueId val="{00000001-6A5B-402E-BC95-C4C18947686D}"/>
            </c:ext>
          </c:extLst>
        </c:ser>
        <c:dLbls>
          <c:showLegendKey val="0"/>
          <c:showVal val="0"/>
          <c:showCatName val="0"/>
          <c:showSerName val="0"/>
          <c:showPercent val="0"/>
          <c:showBubbleSize val="0"/>
        </c:dLbls>
        <c:marker val="1"/>
        <c:smooth val="0"/>
        <c:axId val="108861696"/>
        <c:axId val="108875776"/>
      </c:lineChart>
      <c:dateAx>
        <c:axId val="108861696"/>
        <c:scaling>
          <c:orientation val="minMax"/>
        </c:scaling>
        <c:delete val="1"/>
        <c:axPos val="b"/>
        <c:numFmt formatCode="ge" sourceLinked="1"/>
        <c:majorTickMark val="none"/>
        <c:minorTickMark val="none"/>
        <c:tickLblPos val="none"/>
        <c:crossAx val="108875776"/>
        <c:crosses val="autoZero"/>
        <c:auto val="1"/>
        <c:lblOffset val="100"/>
        <c:baseTimeUnit val="years"/>
      </c:dateAx>
      <c:valAx>
        <c:axId val="1088757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86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3290.5</c:v>
                </c:pt>
                <c:pt idx="1">
                  <c:v>4125.62</c:v>
                </c:pt>
                <c:pt idx="2">
                  <c:v>2310.0700000000002</c:v>
                </c:pt>
                <c:pt idx="3">
                  <c:v>163.19</c:v>
                </c:pt>
                <c:pt idx="4">
                  <c:v>178.8</c:v>
                </c:pt>
              </c:numCache>
            </c:numRef>
          </c:val>
          <c:extLst>
            <c:ext xmlns:c16="http://schemas.microsoft.com/office/drawing/2014/chart" uri="{C3380CC4-5D6E-409C-BE32-E72D297353CC}">
              <c16:uniqueId val="{00000000-EFB4-4A94-89EF-E4E305601A03}"/>
            </c:ext>
          </c:extLst>
        </c:ser>
        <c:dLbls>
          <c:showLegendKey val="0"/>
          <c:showVal val="0"/>
          <c:showCatName val="0"/>
          <c:showSerName val="0"/>
          <c:showPercent val="0"/>
          <c:showBubbleSize val="0"/>
        </c:dLbls>
        <c:gapWidth val="150"/>
        <c:axId val="108914944"/>
        <c:axId val="10894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695.41</c:v>
                </c:pt>
                <c:pt idx="1">
                  <c:v>701</c:v>
                </c:pt>
                <c:pt idx="2">
                  <c:v>739.59</c:v>
                </c:pt>
                <c:pt idx="3">
                  <c:v>335.95</c:v>
                </c:pt>
                <c:pt idx="4">
                  <c:v>346.59</c:v>
                </c:pt>
              </c:numCache>
            </c:numRef>
          </c:val>
          <c:smooth val="0"/>
          <c:extLst>
            <c:ext xmlns:c16="http://schemas.microsoft.com/office/drawing/2014/chart" uri="{C3380CC4-5D6E-409C-BE32-E72D297353CC}">
              <c16:uniqueId val="{00000001-EFB4-4A94-89EF-E4E305601A03}"/>
            </c:ext>
          </c:extLst>
        </c:ser>
        <c:dLbls>
          <c:showLegendKey val="0"/>
          <c:showVal val="0"/>
          <c:showCatName val="0"/>
          <c:showSerName val="0"/>
          <c:showPercent val="0"/>
          <c:showBubbleSize val="0"/>
        </c:dLbls>
        <c:marker val="1"/>
        <c:smooth val="0"/>
        <c:axId val="108914944"/>
        <c:axId val="108941312"/>
      </c:lineChart>
      <c:dateAx>
        <c:axId val="108914944"/>
        <c:scaling>
          <c:orientation val="minMax"/>
        </c:scaling>
        <c:delete val="1"/>
        <c:axPos val="b"/>
        <c:numFmt formatCode="ge" sourceLinked="1"/>
        <c:majorTickMark val="none"/>
        <c:minorTickMark val="none"/>
        <c:tickLblPos val="none"/>
        <c:crossAx val="108941312"/>
        <c:crosses val="autoZero"/>
        <c:auto val="1"/>
        <c:lblOffset val="100"/>
        <c:baseTimeUnit val="years"/>
      </c:dateAx>
      <c:valAx>
        <c:axId val="1089413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91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820.26</c:v>
                </c:pt>
                <c:pt idx="1">
                  <c:v>826.23</c:v>
                </c:pt>
                <c:pt idx="2">
                  <c:v>860.82</c:v>
                </c:pt>
                <c:pt idx="3">
                  <c:v>872.17</c:v>
                </c:pt>
                <c:pt idx="4">
                  <c:v>909.76</c:v>
                </c:pt>
              </c:numCache>
            </c:numRef>
          </c:val>
          <c:extLst>
            <c:ext xmlns:c16="http://schemas.microsoft.com/office/drawing/2014/chart" uri="{C3380CC4-5D6E-409C-BE32-E72D297353CC}">
              <c16:uniqueId val="{00000000-2A6F-44FC-9B48-2FD6BA3D69C2}"/>
            </c:ext>
          </c:extLst>
        </c:ser>
        <c:dLbls>
          <c:showLegendKey val="0"/>
          <c:showVal val="0"/>
          <c:showCatName val="0"/>
          <c:showSerName val="0"/>
          <c:showPercent val="0"/>
          <c:showBubbleSize val="0"/>
        </c:dLbls>
        <c:gapWidth val="150"/>
        <c:axId val="108968192"/>
        <c:axId val="11003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343.45</c:v>
                </c:pt>
                <c:pt idx="1">
                  <c:v>330.99</c:v>
                </c:pt>
                <c:pt idx="2">
                  <c:v>324.08999999999997</c:v>
                </c:pt>
                <c:pt idx="3">
                  <c:v>319.82</c:v>
                </c:pt>
                <c:pt idx="4">
                  <c:v>312.02999999999997</c:v>
                </c:pt>
              </c:numCache>
            </c:numRef>
          </c:val>
          <c:smooth val="0"/>
          <c:extLst>
            <c:ext xmlns:c16="http://schemas.microsoft.com/office/drawing/2014/chart" uri="{C3380CC4-5D6E-409C-BE32-E72D297353CC}">
              <c16:uniqueId val="{00000001-2A6F-44FC-9B48-2FD6BA3D69C2}"/>
            </c:ext>
          </c:extLst>
        </c:ser>
        <c:dLbls>
          <c:showLegendKey val="0"/>
          <c:showVal val="0"/>
          <c:showCatName val="0"/>
          <c:showSerName val="0"/>
          <c:showPercent val="0"/>
          <c:showBubbleSize val="0"/>
        </c:dLbls>
        <c:marker val="1"/>
        <c:smooth val="0"/>
        <c:axId val="108968192"/>
        <c:axId val="110034944"/>
      </c:lineChart>
      <c:dateAx>
        <c:axId val="108968192"/>
        <c:scaling>
          <c:orientation val="minMax"/>
        </c:scaling>
        <c:delete val="1"/>
        <c:axPos val="b"/>
        <c:numFmt formatCode="ge" sourceLinked="1"/>
        <c:majorTickMark val="none"/>
        <c:minorTickMark val="none"/>
        <c:tickLblPos val="none"/>
        <c:crossAx val="110034944"/>
        <c:crosses val="autoZero"/>
        <c:auto val="1"/>
        <c:lblOffset val="100"/>
        <c:baseTimeUnit val="years"/>
      </c:dateAx>
      <c:valAx>
        <c:axId val="1100349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96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92.87</c:v>
                </c:pt>
                <c:pt idx="1">
                  <c:v>95.48</c:v>
                </c:pt>
                <c:pt idx="2">
                  <c:v>95.01</c:v>
                </c:pt>
                <c:pt idx="3">
                  <c:v>103.2</c:v>
                </c:pt>
                <c:pt idx="4">
                  <c:v>103.06</c:v>
                </c:pt>
              </c:numCache>
            </c:numRef>
          </c:val>
          <c:extLst>
            <c:ext xmlns:c16="http://schemas.microsoft.com/office/drawing/2014/chart" uri="{C3380CC4-5D6E-409C-BE32-E72D297353CC}">
              <c16:uniqueId val="{00000000-DFCC-44F1-ACA8-DF6A9E5EE647}"/>
            </c:ext>
          </c:extLst>
        </c:ser>
        <c:dLbls>
          <c:showLegendKey val="0"/>
          <c:showVal val="0"/>
          <c:showCatName val="0"/>
          <c:showSerName val="0"/>
          <c:showPercent val="0"/>
          <c:showBubbleSize val="0"/>
        </c:dLbls>
        <c:gapWidth val="150"/>
        <c:axId val="110061824"/>
        <c:axId val="1100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99.61</c:v>
                </c:pt>
                <c:pt idx="1">
                  <c:v>100.27</c:v>
                </c:pt>
                <c:pt idx="2">
                  <c:v>99.46</c:v>
                </c:pt>
                <c:pt idx="3">
                  <c:v>105.21</c:v>
                </c:pt>
                <c:pt idx="4">
                  <c:v>105.71</c:v>
                </c:pt>
              </c:numCache>
            </c:numRef>
          </c:val>
          <c:smooth val="0"/>
          <c:extLst>
            <c:ext xmlns:c16="http://schemas.microsoft.com/office/drawing/2014/chart" uri="{C3380CC4-5D6E-409C-BE32-E72D297353CC}">
              <c16:uniqueId val="{00000001-DFCC-44F1-ACA8-DF6A9E5EE647}"/>
            </c:ext>
          </c:extLst>
        </c:ser>
        <c:dLbls>
          <c:showLegendKey val="0"/>
          <c:showVal val="0"/>
          <c:showCatName val="0"/>
          <c:showSerName val="0"/>
          <c:showPercent val="0"/>
          <c:showBubbleSize val="0"/>
        </c:dLbls>
        <c:marker val="1"/>
        <c:smooth val="0"/>
        <c:axId val="110061824"/>
        <c:axId val="110075904"/>
      </c:lineChart>
      <c:dateAx>
        <c:axId val="110061824"/>
        <c:scaling>
          <c:orientation val="minMax"/>
        </c:scaling>
        <c:delete val="1"/>
        <c:axPos val="b"/>
        <c:numFmt formatCode="ge" sourceLinked="1"/>
        <c:majorTickMark val="none"/>
        <c:minorTickMark val="none"/>
        <c:tickLblPos val="none"/>
        <c:crossAx val="110075904"/>
        <c:crosses val="autoZero"/>
        <c:auto val="1"/>
        <c:lblOffset val="100"/>
        <c:baseTimeUnit val="years"/>
      </c:dateAx>
      <c:valAx>
        <c:axId val="1100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6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249.18</c:v>
                </c:pt>
                <c:pt idx="1">
                  <c:v>247.9</c:v>
                </c:pt>
                <c:pt idx="2">
                  <c:v>251.21</c:v>
                </c:pt>
                <c:pt idx="3">
                  <c:v>236.75</c:v>
                </c:pt>
                <c:pt idx="4">
                  <c:v>236.43</c:v>
                </c:pt>
              </c:numCache>
            </c:numRef>
          </c:val>
          <c:extLst>
            <c:ext xmlns:c16="http://schemas.microsoft.com/office/drawing/2014/chart" uri="{C3380CC4-5D6E-409C-BE32-E72D297353CC}">
              <c16:uniqueId val="{00000000-9905-44D5-9176-68D7D3AD9FCE}"/>
            </c:ext>
          </c:extLst>
        </c:ser>
        <c:dLbls>
          <c:showLegendKey val="0"/>
          <c:showVal val="0"/>
          <c:showCatName val="0"/>
          <c:showSerName val="0"/>
          <c:showPercent val="0"/>
          <c:showBubbleSize val="0"/>
        </c:dLbls>
        <c:gapWidth val="150"/>
        <c:axId val="110114688"/>
        <c:axId val="1101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169.59</c:v>
                </c:pt>
                <c:pt idx="1">
                  <c:v>169.62</c:v>
                </c:pt>
                <c:pt idx="2">
                  <c:v>171.78</c:v>
                </c:pt>
                <c:pt idx="3">
                  <c:v>162.59</c:v>
                </c:pt>
                <c:pt idx="4">
                  <c:v>162.15</c:v>
                </c:pt>
              </c:numCache>
            </c:numRef>
          </c:val>
          <c:smooth val="0"/>
          <c:extLst>
            <c:ext xmlns:c16="http://schemas.microsoft.com/office/drawing/2014/chart" uri="{C3380CC4-5D6E-409C-BE32-E72D297353CC}">
              <c16:uniqueId val="{00000001-9905-44D5-9176-68D7D3AD9FCE}"/>
            </c:ext>
          </c:extLst>
        </c:ser>
        <c:dLbls>
          <c:showLegendKey val="0"/>
          <c:showVal val="0"/>
          <c:showCatName val="0"/>
          <c:showSerName val="0"/>
          <c:showPercent val="0"/>
          <c:showBubbleSize val="0"/>
        </c:dLbls>
        <c:marker val="1"/>
        <c:smooth val="0"/>
        <c:axId val="110114688"/>
        <c:axId val="110116224"/>
      </c:lineChart>
      <c:dateAx>
        <c:axId val="110114688"/>
        <c:scaling>
          <c:orientation val="minMax"/>
        </c:scaling>
        <c:delete val="1"/>
        <c:axPos val="b"/>
        <c:numFmt formatCode="ge" sourceLinked="1"/>
        <c:majorTickMark val="none"/>
        <c:minorTickMark val="none"/>
        <c:tickLblPos val="none"/>
        <c:crossAx val="110116224"/>
        <c:crosses val="autoZero"/>
        <c:auto val="1"/>
        <c:lblOffset val="100"/>
        <c:baseTimeUnit val="years"/>
      </c:dateAx>
      <c:valAx>
        <c:axId val="1101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1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x14ac:dyDescent="0.15">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x14ac:dyDescent="0.15">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8" t="str">
        <f>データ!H6</f>
        <v>青森県　むつ市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x14ac:dyDescent="0.15">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A4</v>
      </c>
      <c r="AA8" s="72"/>
      <c r="AB8" s="72"/>
      <c r="AC8" s="72"/>
      <c r="AD8" s="72"/>
      <c r="AE8" s="72"/>
      <c r="AF8" s="72"/>
      <c r="AG8" s="73"/>
      <c r="AH8" s="3"/>
      <c r="AI8" s="74">
        <f>データ!Q6</f>
        <v>60688</v>
      </c>
      <c r="AJ8" s="75"/>
      <c r="AK8" s="75"/>
      <c r="AL8" s="75"/>
      <c r="AM8" s="75"/>
      <c r="AN8" s="75"/>
      <c r="AO8" s="75"/>
      <c r="AP8" s="76"/>
      <c r="AQ8" s="57">
        <f>データ!R6</f>
        <v>864.16</v>
      </c>
      <c r="AR8" s="57"/>
      <c r="AS8" s="57"/>
      <c r="AT8" s="57"/>
      <c r="AU8" s="57"/>
      <c r="AV8" s="57"/>
      <c r="AW8" s="57"/>
      <c r="AX8" s="57"/>
      <c r="AY8" s="57">
        <f>データ!S6</f>
        <v>70.23</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x14ac:dyDescent="0.15">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x14ac:dyDescent="0.15">
      <c r="A10" s="2"/>
      <c r="B10" s="57" t="str">
        <f>データ!M6</f>
        <v>-</v>
      </c>
      <c r="C10" s="57"/>
      <c r="D10" s="57"/>
      <c r="E10" s="57"/>
      <c r="F10" s="57"/>
      <c r="G10" s="57"/>
      <c r="H10" s="57"/>
      <c r="I10" s="57"/>
      <c r="J10" s="57">
        <f>データ!N6</f>
        <v>34.9</v>
      </c>
      <c r="K10" s="57"/>
      <c r="L10" s="57"/>
      <c r="M10" s="57"/>
      <c r="N10" s="57"/>
      <c r="O10" s="57"/>
      <c r="P10" s="57"/>
      <c r="Q10" s="57"/>
      <c r="R10" s="57">
        <f>データ!O6</f>
        <v>93.26</v>
      </c>
      <c r="S10" s="57"/>
      <c r="T10" s="57"/>
      <c r="U10" s="57"/>
      <c r="V10" s="57"/>
      <c r="W10" s="57"/>
      <c r="X10" s="57"/>
      <c r="Y10" s="57"/>
      <c r="Z10" s="65">
        <f>データ!P6</f>
        <v>4590</v>
      </c>
      <c r="AA10" s="65"/>
      <c r="AB10" s="65"/>
      <c r="AC10" s="65"/>
      <c r="AD10" s="65"/>
      <c r="AE10" s="65"/>
      <c r="AF10" s="65"/>
      <c r="AG10" s="65"/>
      <c r="AH10" s="2"/>
      <c r="AI10" s="65">
        <f>データ!T6</f>
        <v>56146</v>
      </c>
      <c r="AJ10" s="65"/>
      <c r="AK10" s="65"/>
      <c r="AL10" s="65"/>
      <c r="AM10" s="65"/>
      <c r="AN10" s="65"/>
      <c r="AO10" s="65"/>
      <c r="AP10" s="65"/>
      <c r="AQ10" s="57">
        <f>データ!U6</f>
        <v>72.23</v>
      </c>
      <c r="AR10" s="57"/>
      <c r="AS10" s="57"/>
      <c r="AT10" s="57"/>
      <c r="AU10" s="57"/>
      <c r="AV10" s="57"/>
      <c r="AW10" s="57"/>
      <c r="AX10" s="57"/>
      <c r="AY10" s="57">
        <f>データ!V6</f>
        <v>777.32</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103</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34</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x14ac:dyDescent="0.15">
      <c r="A4" s="26" t="s">
        <v>51</v>
      </c>
      <c r="B4" s="28"/>
      <c r="C4" s="28"/>
      <c r="D4" s="28"/>
      <c r="E4" s="28"/>
      <c r="F4" s="28"/>
      <c r="G4" s="28"/>
      <c r="H4" s="86"/>
      <c r="I4" s="87"/>
      <c r="J4" s="87"/>
      <c r="K4" s="87"/>
      <c r="L4" s="87"/>
      <c r="M4" s="87"/>
      <c r="N4" s="87"/>
      <c r="O4" s="87"/>
      <c r="P4" s="87"/>
      <c r="Q4" s="87"/>
      <c r="R4" s="87"/>
      <c r="S4" s="87"/>
      <c r="T4" s="87"/>
      <c r="U4" s="87"/>
      <c r="V4" s="88"/>
      <c r="W4" s="82" t="s">
        <v>52</v>
      </c>
      <c r="X4" s="82"/>
      <c r="Y4" s="82"/>
      <c r="Z4" s="82"/>
      <c r="AA4" s="82"/>
      <c r="AB4" s="82"/>
      <c r="AC4" s="82"/>
      <c r="AD4" s="82"/>
      <c r="AE4" s="82"/>
      <c r="AF4" s="82"/>
      <c r="AG4" s="82"/>
      <c r="AH4" s="82" t="s">
        <v>53</v>
      </c>
      <c r="AI4" s="82"/>
      <c r="AJ4" s="82"/>
      <c r="AK4" s="82"/>
      <c r="AL4" s="82"/>
      <c r="AM4" s="82"/>
      <c r="AN4" s="82"/>
      <c r="AO4" s="82"/>
      <c r="AP4" s="82"/>
      <c r="AQ4" s="82"/>
      <c r="AR4" s="82"/>
      <c r="AS4" s="82" t="s">
        <v>54</v>
      </c>
      <c r="AT4" s="82"/>
      <c r="AU4" s="82"/>
      <c r="AV4" s="82"/>
      <c r="AW4" s="82"/>
      <c r="AX4" s="82"/>
      <c r="AY4" s="82"/>
      <c r="AZ4" s="82"/>
      <c r="BA4" s="82"/>
      <c r="BB4" s="82"/>
      <c r="BC4" s="82"/>
      <c r="BD4" s="82" t="s">
        <v>55</v>
      </c>
      <c r="BE4" s="82"/>
      <c r="BF4" s="82"/>
      <c r="BG4" s="82"/>
      <c r="BH4" s="82"/>
      <c r="BI4" s="82"/>
      <c r="BJ4" s="82"/>
      <c r="BK4" s="82"/>
      <c r="BL4" s="82"/>
      <c r="BM4" s="82"/>
      <c r="BN4" s="82"/>
      <c r="BO4" s="82" t="s">
        <v>56</v>
      </c>
      <c r="BP4" s="82"/>
      <c r="BQ4" s="82"/>
      <c r="BR4" s="82"/>
      <c r="BS4" s="82"/>
      <c r="BT4" s="82"/>
      <c r="BU4" s="82"/>
      <c r="BV4" s="82"/>
      <c r="BW4" s="82"/>
      <c r="BX4" s="82"/>
      <c r="BY4" s="82"/>
      <c r="BZ4" s="82" t="s">
        <v>57</v>
      </c>
      <c r="CA4" s="82"/>
      <c r="CB4" s="82"/>
      <c r="CC4" s="82"/>
      <c r="CD4" s="82"/>
      <c r="CE4" s="82"/>
      <c r="CF4" s="82"/>
      <c r="CG4" s="82"/>
      <c r="CH4" s="82"/>
      <c r="CI4" s="82"/>
      <c r="CJ4" s="82"/>
      <c r="CK4" s="82" t="s">
        <v>58</v>
      </c>
      <c r="CL4" s="82"/>
      <c r="CM4" s="82"/>
      <c r="CN4" s="82"/>
      <c r="CO4" s="82"/>
      <c r="CP4" s="82"/>
      <c r="CQ4" s="82"/>
      <c r="CR4" s="82"/>
      <c r="CS4" s="82"/>
      <c r="CT4" s="82"/>
      <c r="CU4" s="82"/>
      <c r="CV4" s="82" t="s">
        <v>59</v>
      </c>
      <c r="CW4" s="82"/>
      <c r="CX4" s="82"/>
      <c r="CY4" s="82"/>
      <c r="CZ4" s="82"/>
      <c r="DA4" s="82"/>
      <c r="DB4" s="82"/>
      <c r="DC4" s="82"/>
      <c r="DD4" s="82"/>
      <c r="DE4" s="82"/>
      <c r="DF4" s="82"/>
      <c r="DG4" s="82" t="s">
        <v>60</v>
      </c>
      <c r="DH4" s="82"/>
      <c r="DI4" s="82"/>
      <c r="DJ4" s="82"/>
      <c r="DK4" s="82"/>
      <c r="DL4" s="82"/>
      <c r="DM4" s="82"/>
      <c r="DN4" s="82"/>
      <c r="DO4" s="82"/>
      <c r="DP4" s="82"/>
      <c r="DQ4" s="82"/>
      <c r="DR4" s="82" t="s">
        <v>61</v>
      </c>
      <c r="DS4" s="82"/>
      <c r="DT4" s="82"/>
      <c r="DU4" s="82"/>
      <c r="DV4" s="82"/>
      <c r="DW4" s="82"/>
      <c r="DX4" s="82"/>
      <c r="DY4" s="82"/>
      <c r="DZ4" s="82"/>
      <c r="EA4" s="82"/>
      <c r="EB4" s="82"/>
      <c r="EC4" s="82" t="s">
        <v>62</v>
      </c>
      <c r="ED4" s="82"/>
      <c r="EE4" s="82"/>
      <c r="EF4" s="82"/>
      <c r="EG4" s="82"/>
      <c r="EH4" s="82"/>
      <c r="EI4" s="82"/>
      <c r="EJ4" s="82"/>
      <c r="EK4" s="82"/>
      <c r="EL4" s="82"/>
      <c r="EM4" s="82"/>
    </row>
    <row r="5" spans="1:143" x14ac:dyDescent="0.15">
      <c r="A5" s="26" t="s">
        <v>63</v>
      </c>
      <c r="B5" s="29"/>
      <c r="C5" s="29"/>
      <c r="D5" s="29"/>
      <c r="E5" s="29"/>
      <c r="F5" s="29"/>
      <c r="G5" s="29"/>
      <c r="H5" s="30" t="s">
        <v>64</v>
      </c>
      <c r="I5" s="30" t="s">
        <v>65</v>
      </c>
      <c r="J5" s="30" t="s">
        <v>66</v>
      </c>
      <c r="K5" s="30" t="s">
        <v>67</v>
      </c>
      <c r="L5" s="30" t="s">
        <v>68</v>
      </c>
      <c r="M5" s="30" t="s">
        <v>69</v>
      </c>
      <c r="N5" s="30" t="s">
        <v>70</v>
      </c>
      <c r="O5" s="30" t="s">
        <v>71</v>
      </c>
      <c r="P5" s="30" t="s">
        <v>72</v>
      </c>
      <c r="Q5" s="30" t="s">
        <v>73</v>
      </c>
      <c r="R5" s="30" t="s">
        <v>74</v>
      </c>
      <c r="S5" s="30" t="s">
        <v>75</v>
      </c>
      <c r="T5" s="30" t="s">
        <v>76</v>
      </c>
      <c r="U5" s="30" t="s">
        <v>77</v>
      </c>
      <c r="V5" s="30" t="s">
        <v>78</v>
      </c>
      <c r="W5" s="30" t="s">
        <v>79</v>
      </c>
      <c r="X5" s="30" t="s">
        <v>80</v>
      </c>
      <c r="Y5" s="30" t="s">
        <v>81</v>
      </c>
      <c r="Z5" s="30" t="s">
        <v>82</v>
      </c>
      <c r="AA5" s="30" t="s">
        <v>83</v>
      </c>
      <c r="AB5" s="30" t="s">
        <v>84</v>
      </c>
      <c r="AC5" s="30" t="s">
        <v>85</v>
      </c>
      <c r="AD5" s="30" t="s">
        <v>86</v>
      </c>
      <c r="AE5" s="30" t="s">
        <v>87</v>
      </c>
      <c r="AF5" s="30" t="s">
        <v>88</v>
      </c>
      <c r="AG5" s="30" t="s">
        <v>89</v>
      </c>
      <c r="AH5" s="30" t="s">
        <v>79</v>
      </c>
      <c r="AI5" s="30" t="s">
        <v>80</v>
      </c>
      <c r="AJ5" s="30" t="s">
        <v>81</v>
      </c>
      <c r="AK5" s="30" t="s">
        <v>82</v>
      </c>
      <c r="AL5" s="30" t="s">
        <v>83</v>
      </c>
      <c r="AM5" s="30" t="s">
        <v>84</v>
      </c>
      <c r="AN5" s="30" t="s">
        <v>85</v>
      </c>
      <c r="AO5" s="30" t="s">
        <v>86</v>
      </c>
      <c r="AP5" s="30" t="s">
        <v>87</v>
      </c>
      <c r="AQ5" s="30" t="s">
        <v>88</v>
      </c>
      <c r="AR5" s="30" t="s">
        <v>90</v>
      </c>
      <c r="AS5" s="30" t="s">
        <v>79</v>
      </c>
      <c r="AT5" s="30" t="s">
        <v>80</v>
      </c>
      <c r="AU5" s="30" t="s">
        <v>81</v>
      </c>
      <c r="AV5" s="30" t="s">
        <v>82</v>
      </c>
      <c r="AW5" s="30" t="s">
        <v>83</v>
      </c>
      <c r="AX5" s="30" t="s">
        <v>84</v>
      </c>
      <c r="AY5" s="30" t="s">
        <v>85</v>
      </c>
      <c r="AZ5" s="30" t="s">
        <v>86</v>
      </c>
      <c r="BA5" s="30" t="s">
        <v>87</v>
      </c>
      <c r="BB5" s="30" t="s">
        <v>88</v>
      </c>
      <c r="BC5" s="30" t="s">
        <v>90</v>
      </c>
      <c r="BD5" s="30" t="s">
        <v>79</v>
      </c>
      <c r="BE5" s="30" t="s">
        <v>80</v>
      </c>
      <c r="BF5" s="30" t="s">
        <v>81</v>
      </c>
      <c r="BG5" s="30" t="s">
        <v>82</v>
      </c>
      <c r="BH5" s="30" t="s">
        <v>83</v>
      </c>
      <c r="BI5" s="30" t="s">
        <v>84</v>
      </c>
      <c r="BJ5" s="30" t="s">
        <v>85</v>
      </c>
      <c r="BK5" s="30" t="s">
        <v>86</v>
      </c>
      <c r="BL5" s="30" t="s">
        <v>87</v>
      </c>
      <c r="BM5" s="30" t="s">
        <v>88</v>
      </c>
      <c r="BN5" s="30" t="s">
        <v>90</v>
      </c>
      <c r="BO5" s="30" t="s">
        <v>79</v>
      </c>
      <c r="BP5" s="30" t="s">
        <v>80</v>
      </c>
      <c r="BQ5" s="30" t="s">
        <v>81</v>
      </c>
      <c r="BR5" s="30" t="s">
        <v>82</v>
      </c>
      <c r="BS5" s="30" t="s">
        <v>83</v>
      </c>
      <c r="BT5" s="30" t="s">
        <v>84</v>
      </c>
      <c r="BU5" s="30" t="s">
        <v>85</v>
      </c>
      <c r="BV5" s="30" t="s">
        <v>86</v>
      </c>
      <c r="BW5" s="30" t="s">
        <v>87</v>
      </c>
      <c r="BX5" s="30" t="s">
        <v>88</v>
      </c>
      <c r="BY5" s="30" t="s">
        <v>90</v>
      </c>
      <c r="BZ5" s="30" t="s">
        <v>79</v>
      </c>
      <c r="CA5" s="30" t="s">
        <v>80</v>
      </c>
      <c r="CB5" s="30" t="s">
        <v>81</v>
      </c>
      <c r="CC5" s="30" t="s">
        <v>82</v>
      </c>
      <c r="CD5" s="30" t="s">
        <v>83</v>
      </c>
      <c r="CE5" s="30" t="s">
        <v>84</v>
      </c>
      <c r="CF5" s="30" t="s">
        <v>85</v>
      </c>
      <c r="CG5" s="30" t="s">
        <v>86</v>
      </c>
      <c r="CH5" s="30" t="s">
        <v>87</v>
      </c>
      <c r="CI5" s="30" t="s">
        <v>88</v>
      </c>
      <c r="CJ5" s="30" t="s">
        <v>90</v>
      </c>
      <c r="CK5" s="30" t="s">
        <v>79</v>
      </c>
      <c r="CL5" s="30" t="s">
        <v>80</v>
      </c>
      <c r="CM5" s="30" t="s">
        <v>81</v>
      </c>
      <c r="CN5" s="30" t="s">
        <v>82</v>
      </c>
      <c r="CO5" s="30" t="s">
        <v>83</v>
      </c>
      <c r="CP5" s="30" t="s">
        <v>84</v>
      </c>
      <c r="CQ5" s="30" t="s">
        <v>85</v>
      </c>
      <c r="CR5" s="30" t="s">
        <v>86</v>
      </c>
      <c r="CS5" s="30" t="s">
        <v>87</v>
      </c>
      <c r="CT5" s="30" t="s">
        <v>88</v>
      </c>
      <c r="CU5" s="30" t="s">
        <v>90</v>
      </c>
      <c r="CV5" s="30" t="s">
        <v>79</v>
      </c>
      <c r="CW5" s="30" t="s">
        <v>80</v>
      </c>
      <c r="CX5" s="30" t="s">
        <v>81</v>
      </c>
      <c r="CY5" s="30" t="s">
        <v>82</v>
      </c>
      <c r="CZ5" s="30" t="s">
        <v>83</v>
      </c>
      <c r="DA5" s="30" t="s">
        <v>84</v>
      </c>
      <c r="DB5" s="30" t="s">
        <v>85</v>
      </c>
      <c r="DC5" s="30" t="s">
        <v>86</v>
      </c>
      <c r="DD5" s="30" t="s">
        <v>87</v>
      </c>
      <c r="DE5" s="30" t="s">
        <v>88</v>
      </c>
      <c r="DF5" s="30" t="s">
        <v>90</v>
      </c>
      <c r="DG5" s="30" t="s">
        <v>79</v>
      </c>
      <c r="DH5" s="30" t="s">
        <v>80</v>
      </c>
      <c r="DI5" s="30" t="s">
        <v>81</v>
      </c>
      <c r="DJ5" s="30" t="s">
        <v>82</v>
      </c>
      <c r="DK5" s="30" t="s">
        <v>83</v>
      </c>
      <c r="DL5" s="30" t="s">
        <v>84</v>
      </c>
      <c r="DM5" s="30" t="s">
        <v>85</v>
      </c>
      <c r="DN5" s="30" t="s">
        <v>86</v>
      </c>
      <c r="DO5" s="30" t="s">
        <v>87</v>
      </c>
      <c r="DP5" s="30" t="s">
        <v>88</v>
      </c>
      <c r="DQ5" s="30" t="s">
        <v>90</v>
      </c>
      <c r="DR5" s="30" t="s">
        <v>79</v>
      </c>
      <c r="DS5" s="30" t="s">
        <v>80</v>
      </c>
      <c r="DT5" s="30" t="s">
        <v>81</v>
      </c>
      <c r="DU5" s="30" t="s">
        <v>82</v>
      </c>
      <c r="DV5" s="30" t="s">
        <v>83</v>
      </c>
      <c r="DW5" s="30" t="s">
        <v>84</v>
      </c>
      <c r="DX5" s="30" t="s">
        <v>85</v>
      </c>
      <c r="DY5" s="30" t="s">
        <v>86</v>
      </c>
      <c r="DZ5" s="30" t="s">
        <v>87</v>
      </c>
      <c r="EA5" s="30" t="s">
        <v>88</v>
      </c>
      <c r="EB5" s="30" t="s">
        <v>90</v>
      </c>
      <c r="EC5" s="30" t="s">
        <v>79</v>
      </c>
      <c r="ED5" s="30" t="s">
        <v>80</v>
      </c>
      <c r="EE5" s="30" t="s">
        <v>81</v>
      </c>
      <c r="EF5" s="30" t="s">
        <v>82</v>
      </c>
      <c r="EG5" s="30" t="s">
        <v>83</v>
      </c>
      <c r="EH5" s="30" t="s">
        <v>84</v>
      </c>
      <c r="EI5" s="30" t="s">
        <v>85</v>
      </c>
      <c r="EJ5" s="30" t="s">
        <v>86</v>
      </c>
      <c r="EK5" s="30" t="s">
        <v>87</v>
      </c>
      <c r="EL5" s="30" t="s">
        <v>88</v>
      </c>
      <c r="EM5" s="30" t="s">
        <v>90</v>
      </c>
    </row>
    <row r="6" spans="1:143" s="34" customFormat="1" x14ac:dyDescent="0.15">
      <c r="A6" s="26" t="s">
        <v>91</v>
      </c>
      <c r="B6" s="31">
        <f>B7</f>
        <v>2015</v>
      </c>
      <c r="C6" s="31">
        <f t="shared" ref="C6:V6" si="3">C7</f>
        <v>22080</v>
      </c>
      <c r="D6" s="31">
        <f t="shared" si="3"/>
        <v>46</v>
      </c>
      <c r="E6" s="31">
        <f t="shared" si="3"/>
        <v>1</v>
      </c>
      <c r="F6" s="31">
        <f t="shared" si="3"/>
        <v>0</v>
      </c>
      <c r="G6" s="31">
        <f t="shared" si="3"/>
        <v>1</v>
      </c>
      <c r="H6" s="31" t="str">
        <f t="shared" si="3"/>
        <v>青森県　むつ市</v>
      </c>
      <c r="I6" s="31" t="str">
        <f t="shared" si="3"/>
        <v>法適用</v>
      </c>
      <c r="J6" s="31" t="str">
        <f t="shared" si="3"/>
        <v>水道事業</v>
      </c>
      <c r="K6" s="31" t="str">
        <f t="shared" si="3"/>
        <v>末端給水事業</v>
      </c>
      <c r="L6" s="31" t="str">
        <f t="shared" si="3"/>
        <v>A4</v>
      </c>
      <c r="M6" s="32" t="str">
        <f t="shared" si="3"/>
        <v>-</v>
      </c>
      <c r="N6" s="32">
        <f t="shared" si="3"/>
        <v>34.9</v>
      </c>
      <c r="O6" s="32">
        <f t="shared" si="3"/>
        <v>93.26</v>
      </c>
      <c r="P6" s="32">
        <f t="shared" si="3"/>
        <v>4590</v>
      </c>
      <c r="Q6" s="32">
        <f t="shared" si="3"/>
        <v>60688</v>
      </c>
      <c r="R6" s="32">
        <f t="shared" si="3"/>
        <v>864.16</v>
      </c>
      <c r="S6" s="32">
        <f t="shared" si="3"/>
        <v>70.23</v>
      </c>
      <c r="T6" s="32">
        <f t="shared" si="3"/>
        <v>56146</v>
      </c>
      <c r="U6" s="32">
        <f t="shared" si="3"/>
        <v>72.23</v>
      </c>
      <c r="V6" s="32">
        <f t="shared" si="3"/>
        <v>777.32</v>
      </c>
      <c r="W6" s="33">
        <f>IF(W7="",NA(),W7)</f>
        <v>105.27</v>
      </c>
      <c r="X6" s="33">
        <f t="shared" ref="X6:AF6" si="4">IF(X7="",NA(),X7)</f>
        <v>107.43</v>
      </c>
      <c r="Y6" s="33">
        <f t="shared" si="4"/>
        <v>104.89</v>
      </c>
      <c r="Z6" s="33">
        <f t="shared" si="4"/>
        <v>107.59</v>
      </c>
      <c r="AA6" s="33">
        <f t="shared" si="4"/>
        <v>107.87</v>
      </c>
      <c r="AB6" s="33">
        <f t="shared" si="4"/>
        <v>107.68</v>
      </c>
      <c r="AC6" s="33">
        <f t="shared" si="4"/>
        <v>108.24</v>
      </c>
      <c r="AD6" s="33">
        <f t="shared" si="4"/>
        <v>107.8</v>
      </c>
      <c r="AE6" s="33">
        <f t="shared" si="4"/>
        <v>111.96</v>
      </c>
      <c r="AF6" s="33">
        <f t="shared" si="4"/>
        <v>112.69</v>
      </c>
      <c r="AG6" s="32" t="str">
        <f>IF(AG7="","",IF(AG7="-","【-】","【"&amp;SUBSTITUTE(TEXT(AG7,"#,##0.00"),"-","△")&amp;"】"))</f>
        <v>【113.56】</v>
      </c>
      <c r="AH6" s="32">
        <f>IF(AH7="",NA(),AH7)</f>
        <v>0</v>
      </c>
      <c r="AI6" s="32">
        <f t="shared" ref="AI6:AQ6" si="5">IF(AI7="",NA(),AI7)</f>
        <v>0</v>
      </c>
      <c r="AJ6" s="32">
        <f t="shared" si="5"/>
        <v>0</v>
      </c>
      <c r="AK6" s="32">
        <f t="shared" si="5"/>
        <v>0</v>
      </c>
      <c r="AL6" s="32">
        <f t="shared" si="5"/>
        <v>0</v>
      </c>
      <c r="AM6" s="33">
        <f t="shared" si="5"/>
        <v>4.67</v>
      </c>
      <c r="AN6" s="33">
        <f t="shared" si="5"/>
        <v>4.46</v>
      </c>
      <c r="AO6" s="33">
        <f t="shared" si="5"/>
        <v>4.3899999999999997</v>
      </c>
      <c r="AP6" s="33">
        <f t="shared" si="5"/>
        <v>0.41</v>
      </c>
      <c r="AQ6" s="33">
        <f t="shared" si="5"/>
        <v>0.54</v>
      </c>
      <c r="AR6" s="32" t="str">
        <f>IF(AR7="","",IF(AR7="-","【-】","【"&amp;SUBSTITUTE(TEXT(AR7,"#,##0.00"),"-","△")&amp;"】"))</f>
        <v>【0.87】</v>
      </c>
      <c r="AS6" s="33">
        <f>IF(AS7="",NA(),AS7)</f>
        <v>3290.5</v>
      </c>
      <c r="AT6" s="33">
        <f t="shared" ref="AT6:BB6" si="6">IF(AT7="",NA(),AT7)</f>
        <v>4125.62</v>
      </c>
      <c r="AU6" s="33">
        <f t="shared" si="6"/>
        <v>2310.0700000000002</v>
      </c>
      <c r="AV6" s="33">
        <f t="shared" si="6"/>
        <v>163.19</v>
      </c>
      <c r="AW6" s="33">
        <f t="shared" si="6"/>
        <v>178.8</v>
      </c>
      <c r="AX6" s="33">
        <f t="shared" si="6"/>
        <v>695.41</v>
      </c>
      <c r="AY6" s="33">
        <f t="shared" si="6"/>
        <v>701</v>
      </c>
      <c r="AZ6" s="33">
        <f t="shared" si="6"/>
        <v>739.59</v>
      </c>
      <c r="BA6" s="33">
        <f t="shared" si="6"/>
        <v>335.95</v>
      </c>
      <c r="BB6" s="33">
        <f t="shared" si="6"/>
        <v>346.59</v>
      </c>
      <c r="BC6" s="32" t="str">
        <f>IF(BC7="","",IF(BC7="-","【-】","【"&amp;SUBSTITUTE(TEXT(BC7,"#,##0.00"),"-","△")&amp;"】"))</f>
        <v>【262.74】</v>
      </c>
      <c r="BD6" s="33">
        <f>IF(BD7="",NA(),BD7)</f>
        <v>820.26</v>
      </c>
      <c r="BE6" s="33">
        <f t="shared" ref="BE6:BM6" si="7">IF(BE7="",NA(),BE7)</f>
        <v>826.23</v>
      </c>
      <c r="BF6" s="33">
        <f t="shared" si="7"/>
        <v>860.82</v>
      </c>
      <c r="BG6" s="33">
        <f t="shared" si="7"/>
        <v>872.17</v>
      </c>
      <c r="BH6" s="33">
        <f t="shared" si="7"/>
        <v>909.76</v>
      </c>
      <c r="BI6" s="33">
        <f t="shared" si="7"/>
        <v>343.45</v>
      </c>
      <c r="BJ6" s="33">
        <f t="shared" si="7"/>
        <v>330.99</v>
      </c>
      <c r="BK6" s="33">
        <f t="shared" si="7"/>
        <v>324.08999999999997</v>
      </c>
      <c r="BL6" s="33">
        <f t="shared" si="7"/>
        <v>319.82</v>
      </c>
      <c r="BM6" s="33">
        <f t="shared" si="7"/>
        <v>312.02999999999997</v>
      </c>
      <c r="BN6" s="32" t="str">
        <f>IF(BN7="","",IF(BN7="-","【-】","【"&amp;SUBSTITUTE(TEXT(BN7,"#,##0.00"),"-","△")&amp;"】"))</f>
        <v>【276.38】</v>
      </c>
      <c r="BO6" s="33">
        <f>IF(BO7="",NA(),BO7)</f>
        <v>92.87</v>
      </c>
      <c r="BP6" s="33">
        <f t="shared" ref="BP6:BX6" si="8">IF(BP7="",NA(),BP7)</f>
        <v>95.48</v>
      </c>
      <c r="BQ6" s="33">
        <f t="shared" si="8"/>
        <v>95.01</v>
      </c>
      <c r="BR6" s="33">
        <f t="shared" si="8"/>
        <v>103.2</v>
      </c>
      <c r="BS6" s="33">
        <f t="shared" si="8"/>
        <v>103.06</v>
      </c>
      <c r="BT6" s="33">
        <f t="shared" si="8"/>
        <v>99.61</v>
      </c>
      <c r="BU6" s="33">
        <f t="shared" si="8"/>
        <v>100.27</v>
      </c>
      <c r="BV6" s="33">
        <f t="shared" si="8"/>
        <v>99.46</v>
      </c>
      <c r="BW6" s="33">
        <f t="shared" si="8"/>
        <v>105.21</v>
      </c>
      <c r="BX6" s="33">
        <f t="shared" si="8"/>
        <v>105.71</v>
      </c>
      <c r="BY6" s="32" t="str">
        <f>IF(BY7="","",IF(BY7="-","【-】","【"&amp;SUBSTITUTE(TEXT(BY7,"#,##0.00"),"-","△")&amp;"】"))</f>
        <v>【104.99】</v>
      </c>
      <c r="BZ6" s="33">
        <f>IF(BZ7="",NA(),BZ7)</f>
        <v>249.18</v>
      </c>
      <c r="CA6" s="33">
        <f t="shared" ref="CA6:CI6" si="9">IF(CA7="",NA(),CA7)</f>
        <v>247.9</v>
      </c>
      <c r="CB6" s="33">
        <f t="shared" si="9"/>
        <v>251.21</v>
      </c>
      <c r="CC6" s="33">
        <f t="shared" si="9"/>
        <v>236.75</v>
      </c>
      <c r="CD6" s="33">
        <f t="shared" si="9"/>
        <v>236.43</v>
      </c>
      <c r="CE6" s="33">
        <f t="shared" si="9"/>
        <v>169.59</v>
      </c>
      <c r="CF6" s="33">
        <f t="shared" si="9"/>
        <v>169.62</v>
      </c>
      <c r="CG6" s="33">
        <f t="shared" si="9"/>
        <v>171.78</v>
      </c>
      <c r="CH6" s="33">
        <f t="shared" si="9"/>
        <v>162.59</v>
      </c>
      <c r="CI6" s="33">
        <f t="shared" si="9"/>
        <v>162.15</v>
      </c>
      <c r="CJ6" s="32" t="str">
        <f>IF(CJ7="","",IF(CJ7="-","【-】","【"&amp;SUBSTITUTE(TEXT(CJ7,"#,##0.00"),"-","△")&amp;"】"))</f>
        <v>【163.72】</v>
      </c>
      <c r="CK6" s="33">
        <f>IF(CK7="",NA(),CK7)</f>
        <v>57.17</v>
      </c>
      <c r="CL6" s="33">
        <f t="shared" ref="CL6:CT6" si="10">IF(CL7="",NA(),CL7)</f>
        <v>57.29</v>
      </c>
      <c r="CM6" s="33">
        <f t="shared" si="10"/>
        <v>56.31</v>
      </c>
      <c r="CN6" s="33">
        <f t="shared" si="10"/>
        <v>56.2</v>
      </c>
      <c r="CO6" s="33">
        <f t="shared" si="10"/>
        <v>56.24</v>
      </c>
      <c r="CP6" s="33">
        <f t="shared" si="10"/>
        <v>60.04</v>
      </c>
      <c r="CQ6" s="33">
        <f t="shared" si="10"/>
        <v>59.88</v>
      </c>
      <c r="CR6" s="33">
        <f t="shared" si="10"/>
        <v>59.68</v>
      </c>
      <c r="CS6" s="33">
        <f t="shared" si="10"/>
        <v>59.17</v>
      </c>
      <c r="CT6" s="33">
        <f t="shared" si="10"/>
        <v>59.34</v>
      </c>
      <c r="CU6" s="32" t="str">
        <f>IF(CU7="","",IF(CU7="-","【-】","【"&amp;SUBSTITUTE(TEXT(CU7,"#,##0.00"),"-","△")&amp;"】"))</f>
        <v>【59.76】</v>
      </c>
      <c r="CV6" s="33">
        <f>IF(CV7="",NA(),CV7)</f>
        <v>83.06</v>
      </c>
      <c r="CW6" s="33">
        <f t="shared" ref="CW6:DE6" si="11">IF(CW7="",NA(),CW7)</f>
        <v>82.87</v>
      </c>
      <c r="CX6" s="33">
        <f t="shared" si="11"/>
        <v>81.489999999999995</v>
      </c>
      <c r="CY6" s="33">
        <f t="shared" si="11"/>
        <v>80.5</v>
      </c>
      <c r="CZ6" s="33">
        <f t="shared" si="11"/>
        <v>79.94</v>
      </c>
      <c r="DA6" s="33">
        <f t="shared" si="11"/>
        <v>87.33</v>
      </c>
      <c r="DB6" s="33">
        <f t="shared" si="11"/>
        <v>87.65</v>
      </c>
      <c r="DC6" s="33">
        <f t="shared" si="11"/>
        <v>87.63</v>
      </c>
      <c r="DD6" s="33">
        <f t="shared" si="11"/>
        <v>87.6</v>
      </c>
      <c r="DE6" s="33">
        <f t="shared" si="11"/>
        <v>87.74</v>
      </c>
      <c r="DF6" s="32" t="str">
        <f>IF(DF7="","",IF(DF7="-","【-】","【"&amp;SUBSTITUTE(TEXT(DF7,"#,##0.00"),"-","△")&amp;"】"))</f>
        <v>【89.95】</v>
      </c>
      <c r="DG6" s="33">
        <f>IF(DG7="",NA(),DG7)</f>
        <v>34.68</v>
      </c>
      <c r="DH6" s="33">
        <f t="shared" ref="DH6:DP6" si="12">IF(DH7="",NA(),DH7)</f>
        <v>35.69</v>
      </c>
      <c r="DI6" s="33">
        <f t="shared" si="12"/>
        <v>36.97</v>
      </c>
      <c r="DJ6" s="33">
        <f t="shared" si="12"/>
        <v>47.57</v>
      </c>
      <c r="DK6" s="33">
        <f t="shared" si="12"/>
        <v>48.63</v>
      </c>
      <c r="DL6" s="33">
        <f t="shared" si="12"/>
        <v>37.71</v>
      </c>
      <c r="DM6" s="33">
        <f t="shared" si="12"/>
        <v>38.69</v>
      </c>
      <c r="DN6" s="33">
        <f t="shared" si="12"/>
        <v>39.65</v>
      </c>
      <c r="DO6" s="33">
        <f t="shared" si="12"/>
        <v>45.25</v>
      </c>
      <c r="DP6" s="33">
        <f t="shared" si="12"/>
        <v>46.27</v>
      </c>
      <c r="DQ6" s="32" t="str">
        <f>IF(DQ7="","",IF(DQ7="-","【-】","【"&amp;SUBSTITUTE(TEXT(DQ7,"#,##0.00"),"-","△")&amp;"】"))</f>
        <v>【47.18】</v>
      </c>
      <c r="DR6" s="33">
        <f>IF(DR7="",NA(),DR7)</f>
        <v>7.85</v>
      </c>
      <c r="DS6" s="33">
        <f t="shared" ref="DS6:EA6" si="13">IF(DS7="",NA(),DS7)</f>
        <v>8.75</v>
      </c>
      <c r="DT6" s="33">
        <f t="shared" si="13"/>
        <v>10.57</v>
      </c>
      <c r="DU6" s="33">
        <f t="shared" si="13"/>
        <v>9.9</v>
      </c>
      <c r="DV6" s="33">
        <f t="shared" si="13"/>
        <v>9.59</v>
      </c>
      <c r="DW6" s="33">
        <f t="shared" si="13"/>
        <v>7.67</v>
      </c>
      <c r="DX6" s="33">
        <f t="shared" si="13"/>
        <v>8.4</v>
      </c>
      <c r="DY6" s="33">
        <f t="shared" si="13"/>
        <v>9.7100000000000009</v>
      </c>
      <c r="DZ6" s="33">
        <f t="shared" si="13"/>
        <v>10.71</v>
      </c>
      <c r="EA6" s="33">
        <f t="shared" si="13"/>
        <v>10.93</v>
      </c>
      <c r="EB6" s="32" t="str">
        <f>IF(EB7="","",IF(EB7="-","【-】","【"&amp;SUBSTITUTE(TEXT(EB7,"#,##0.00"),"-","△")&amp;"】"))</f>
        <v>【13.18】</v>
      </c>
      <c r="EC6" s="33">
        <f>IF(EC7="",NA(),EC7)</f>
        <v>1.18</v>
      </c>
      <c r="ED6" s="33">
        <f t="shared" ref="ED6:EL6" si="14">IF(ED7="",NA(),ED7)</f>
        <v>1.69</v>
      </c>
      <c r="EE6" s="33">
        <f t="shared" si="14"/>
        <v>1.26</v>
      </c>
      <c r="EF6" s="33">
        <f t="shared" si="14"/>
        <v>0.82</v>
      </c>
      <c r="EG6" s="33">
        <f t="shared" si="14"/>
        <v>0.7</v>
      </c>
      <c r="EH6" s="33">
        <f t="shared" si="14"/>
        <v>0.84</v>
      </c>
      <c r="EI6" s="33">
        <f t="shared" si="14"/>
        <v>0.78</v>
      </c>
      <c r="EJ6" s="33">
        <f t="shared" si="14"/>
        <v>0.83</v>
      </c>
      <c r="EK6" s="33">
        <f t="shared" si="14"/>
        <v>0.72</v>
      </c>
      <c r="EL6" s="33">
        <f t="shared" si="14"/>
        <v>0.71</v>
      </c>
      <c r="EM6" s="32" t="str">
        <f>IF(EM7="","",IF(EM7="-","【-】","【"&amp;SUBSTITUTE(TEXT(EM7,"#,##0.00"),"-","△")&amp;"】"))</f>
        <v>【0.85】</v>
      </c>
    </row>
    <row r="7" spans="1:143" s="34" customFormat="1" x14ac:dyDescent="0.15">
      <c r="A7" s="26"/>
      <c r="B7" s="35">
        <v>2015</v>
      </c>
      <c r="C7" s="35">
        <v>22080</v>
      </c>
      <c r="D7" s="35">
        <v>46</v>
      </c>
      <c r="E7" s="35">
        <v>1</v>
      </c>
      <c r="F7" s="35">
        <v>0</v>
      </c>
      <c r="G7" s="35">
        <v>1</v>
      </c>
      <c r="H7" s="35" t="s">
        <v>92</v>
      </c>
      <c r="I7" s="35" t="s">
        <v>93</v>
      </c>
      <c r="J7" s="35" t="s">
        <v>94</v>
      </c>
      <c r="K7" s="35" t="s">
        <v>95</v>
      </c>
      <c r="L7" s="35" t="s">
        <v>96</v>
      </c>
      <c r="M7" s="36" t="s">
        <v>97</v>
      </c>
      <c r="N7" s="36">
        <v>34.9</v>
      </c>
      <c r="O7" s="36">
        <v>93.26</v>
      </c>
      <c r="P7" s="36">
        <v>4590</v>
      </c>
      <c r="Q7" s="36">
        <v>60688</v>
      </c>
      <c r="R7" s="36">
        <v>864.16</v>
      </c>
      <c r="S7" s="36">
        <v>70.23</v>
      </c>
      <c r="T7" s="36">
        <v>56146</v>
      </c>
      <c r="U7" s="36">
        <v>72.23</v>
      </c>
      <c r="V7" s="36">
        <v>777.32</v>
      </c>
      <c r="W7" s="36">
        <v>105.27</v>
      </c>
      <c r="X7" s="36">
        <v>107.43</v>
      </c>
      <c r="Y7" s="36">
        <v>104.89</v>
      </c>
      <c r="Z7" s="36">
        <v>107.59</v>
      </c>
      <c r="AA7" s="36">
        <v>107.87</v>
      </c>
      <c r="AB7" s="36">
        <v>107.68</v>
      </c>
      <c r="AC7" s="36">
        <v>108.24</v>
      </c>
      <c r="AD7" s="36">
        <v>107.8</v>
      </c>
      <c r="AE7" s="36">
        <v>111.96</v>
      </c>
      <c r="AF7" s="36">
        <v>112.69</v>
      </c>
      <c r="AG7" s="36">
        <v>113.56</v>
      </c>
      <c r="AH7" s="36">
        <v>0</v>
      </c>
      <c r="AI7" s="36">
        <v>0</v>
      </c>
      <c r="AJ7" s="36">
        <v>0</v>
      </c>
      <c r="AK7" s="36">
        <v>0</v>
      </c>
      <c r="AL7" s="36">
        <v>0</v>
      </c>
      <c r="AM7" s="36">
        <v>4.67</v>
      </c>
      <c r="AN7" s="36">
        <v>4.46</v>
      </c>
      <c r="AO7" s="36">
        <v>4.3899999999999997</v>
      </c>
      <c r="AP7" s="36">
        <v>0.41</v>
      </c>
      <c r="AQ7" s="36">
        <v>0.54</v>
      </c>
      <c r="AR7" s="36">
        <v>0.87</v>
      </c>
      <c r="AS7" s="36">
        <v>3290.5</v>
      </c>
      <c r="AT7" s="36">
        <v>4125.62</v>
      </c>
      <c r="AU7" s="36">
        <v>2310.0700000000002</v>
      </c>
      <c r="AV7" s="36">
        <v>163.19</v>
      </c>
      <c r="AW7" s="36">
        <v>178.8</v>
      </c>
      <c r="AX7" s="36">
        <v>695.41</v>
      </c>
      <c r="AY7" s="36">
        <v>701</v>
      </c>
      <c r="AZ7" s="36">
        <v>739.59</v>
      </c>
      <c r="BA7" s="36">
        <v>335.95</v>
      </c>
      <c r="BB7" s="36">
        <v>346.59</v>
      </c>
      <c r="BC7" s="36">
        <v>262.74</v>
      </c>
      <c r="BD7" s="36">
        <v>820.26</v>
      </c>
      <c r="BE7" s="36">
        <v>826.23</v>
      </c>
      <c r="BF7" s="36">
        <v>860.82</v>
      </c>
      <c r="BG7" s="36">
        <v>872.17</v>
      </c>
      <c r="BH7" s="36">
        <v>909.76</v>
      </c>
      <c r="BI7" s="36">
        <v>343.45</v>
      </c>
      <c r="BJ7" s="36">
        <v>330.99</v>
      </c>
      <c r="BK7" s="36">
        <v>324.08999999999997</v>
      </c>
      <c r="BL7" s="36">
        <v>319.82</v>
      </c>
      <c r="BM7" s="36">
        <v>312.02999999999997</v>
      </c>
      <c r="BN7" s="36">
        <v>276.38</v>
      </c>
      <c r="BO7" s="36">
        <v>92.87</v>
      </c>
      <c r="BP7" s="36">
        <v>95.48</v>
      </c>
      <c r="BQ7" s="36">
        <v>95.01</v>
      </c>
      <c r="BR7" s="36">
        <v>103.2</v>
      </c>
      <c r="BS7" s="36">
        <v>103.06</v>
      </c>
      <c r="BT7" s="36">
        <v>99.61</v>
      </c>
      <c r="BU7" s="36">
        <v>100.27</v>
      </c>
      <c r="BV7" s="36">
        <v>99.46</v>
      </c>
      <c r="BW7" s="36">
        <v>105.21</v>
      </c>
      <c r="BX7" s="36">
        <v>105.71</v>
      </c>
      <c r="BY7" s="36">
        <v>104.99</v>
      </c>
      <c r="BZ7" s="36">
        <v>249.18</v>
      </c>
      <c r="CA7" s="36">
        <v>247.9</v>
      </c>
      <c r="CB7" s="36">
        <v>251.21</v>
      </c>
      <c r="CC7" s="36">
        <v>236.75</v>
      </c>
      <c r="CD7" s="36">
        <v>236.43</v>
      </c>
      <c r="CE7" s="36">
        <v>169.59</v>
      </c>
      <c r="CF7" s="36">
        <v>169.62</v>
      </c>
      <c r="CG7" s="36">
        <v>171.78</v>
      </c>
      <c r="CH7" s="36">
        <v>162.59</v>
      </c>
      <c r="CI7" s="36">
        <v>162.15</v>
      </c>
      <c r="CJ7" s="36">
        <v>163.72</v>
      </c>
      <c r="CK7" s="36">
        <v>57.17</v>
      </c>
      <c r="CL7" s="36">
        <v>57.29</v>
      </c>
      <c r="CM7" s="36">
        <v>56.31</v>
      </c>
      <c r="CN7" s="36">
        <v>56.2</v>
      </c>
      <c r="CO7" s="36">
        <v>56.24</v>
      </c>
      <c r="CP7" s="36">
        <v>60.04</v>
      </c>
      <c r="CQ7" s="36">
        <v>59.88</v>
      </c>
      <c r="CR7" s="36">
        <v>59.68</v>
      </c>
      <c r="CS7" s="36">
        <v>59.17</v>
      </c>
      <c r="CT7" s="36">
        <v>59.34</v>
      </c>
      <c r="CU7" s="36">
        <v>59.76</v>
      </c>
      <c r="CV7" s="36">
        <v>83.06</v>
      </c>
      <c r="CW7" s="36">
        <v>82.87</v>
      </c>
      <c r="CX7" s="36">
        <v>81.489999999999995</v>
      </c>
      <c r="CY7" s="36">
        <v>80.5</v>
      </c>
      <c r="CZ7" s="36">
        <v>79.94</v>
      </c>
      <c r="DA7" s="36">
        <v>87.33</v>
      </c>
      <c r="DB7" s="36">
        <v>87.65</v>
      </c>
      <c r="DC7" s="36">
        <v>87.63</v>
      </c>
      <c r="DD7" s="36">
        <v>87.6</v>
      </c>
      <c r="DE7" s="36">
        <v>87.74</v>
      </c>
      <c r="DF7" s="36">
        <v>89.95</v>
      </c>
      <c r="DG7" s="36">
        <v>34.68</v>
      </c>
      <c r="DH7" s="36">
        <v>35.69</v>
      </c>
      <c r="DI7" s="36">
        <v>36.97</v>
      </c>
      <c r="DJ7" s="36">
        <v>47.57</v>
      </c>
      <c r="DK7" s="36">
        <v>48.63</v>
      </c>
      <c r="DL7" s="36">
        <v>37.71</v>
      </c>
      <c r="DM7" s="36">
        <v>38.69</v>
      </c>
      <c r="DN7" s="36">
        <v>39.65</v>
      </c>
      <c r="DO7" s="36">
        <v>45.25</v>
      </c>
      <c r="DP7" s="36">
        <v>46.27</v>
      </c>
      <c r="DQ7" s="36">
        <v>47.18</v>
      </c>
      <c r="DR7" s="36">
        <v>7.85</v>
      </c>
      <c r="DS7" s="36">
        <v>8.75</v>
      </c>
      <c r="DT7" s="36">
        <v>10.57</v>
      </c>
      <c r="DU7" s="36">
        <v>9.9</v>
      </c>
      <c r="DV7" s="36">
        <v>9.59</v>
      </c>
      <c r="DW7" s="36">
        <v>7.67</v>
      </c>
      <c r="DX7" s="36">
        <v>8.4</v>
      </c>
      <c r="DY7" s="36">
        <v>9.7100000000000009</v>
      </c>
      <c r="DZ7" s="36">
        <v>10.71</v>
      </c>
      <c r="EA7" s="36">
        <v>10.93</v>
      </c>
      <c r="EB7" s="36">
        <v>13.18</v>
      </c>
      <c r="EC7" s="36">
        <v>1.18</v>
      </c>
      <c r="ED7" s="36">
        <v>1.69</v>
      </c>
      <c r="EE7" s="36">
        <v>1.26</v>
      </c>
      <c r="EF7" s="36">
        <v>0.82</v>
      </c>
      <c r="EG7" s="36">
        <v>0.7</v>
      </c>
      <c r="EH7" s="36">
        <v>0.84</v>
      </c>
      <c r="EI7" s="36">
        <v>0.78</v>
      </c>
      <c r="EJ7" s="36">
        <v>0.83</v>
      </c>
      <c r="EK7" s="36">
        <v>0.72</v>
      </c>
      <c r="EL7" s="36">
        <v>0.71</v>
      </c>
      <c r="EM7" s="36">
        <v>0.85</v>
      </c>
    </row>
    <row r="8" spans="1:143" x14ac:dyDescent="0.15">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x14ac:dyDescent="0.15">
      <c r="A9" s="39"/>
      <c r="B9" s="39" t="s">
        <v>98</v>
      </c>
      <c r="C9" s="39" t="s">
        <v>99</v>
      </c>
      <c r="D9" s="39" t="s">
        <v>100</v>
      </c>
      <c r="E9" s="39" t="s">
        <v>101</v>
      </c>
      <c r="F9" s="39" t="s">
        <v>102</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2017-02-03T04:22:26Z</cp:lastPrinted>
  <dcterms:created xsi:type="dcterms:W3CDTF">2017-02-01T08:33:35Z</dcterms:created>
  <dcterms:modified xsi:type="dcterms:W3CDTF">2022-03-25T01:52:33Z</dcterms:modified>
  <cp:category/>
</cp:coreProperties>
</file>